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EY DE DISCIPLINA FINANCIERA\4to TRIMESTRE\Clasificacion por objeto de gasto Capitulo-Concepto\"/>
    </mc:Choice>
  </mc:AlternateContent>
  <xr:revisionPtr revIDLastSave="0" documentId="13_ncr:1_{96B56589-31A8-4FDC-9778-F27741B4D5C9}" xr6:coauthVersionLast="40" xr6:coauthVersionMax="40" xr10:uidLastSave="{00000000-0000-0000-0000-000000000000}"/>
  <bookViews>
    <workbookView xWindow="600" yWindow="675" windowWidth="28035" windowHeight="12030" tabRatio="709" xr2:uid="{00000000-000D-0000-FFFF-FFFF00000000}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calcChain.xml><?xml version="1.0" encoding="utf-8"?>
<calcChain xmlns="http://schemas.openxmlformats.org/spreadsheetml/2006/main">
  <c r="G143" i="6" l="1"/>
  <c r="F143" i="6"/>
  <c r="D143" i="6"/>
  <c r="C143" i="6"/>
  <c r="C93" i="6"/>
  <c r="C41" i="6" s="1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4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6" i="6"/>
  <c r="H125" i="6"/>
  <c r="H122" i="6"/>
  <c r="H121" i="6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E145" i="6"/>
  <c r="H145" i="6" s="1"/>
  <c r="D124" i="6"/>
  <c r="E124" i="6" s="1"/>
  <c r="H124" i="6" s="1"/>
  <c r="C123" i="6"/>
  <c r="H44" i="6"/>
  <c r="H143" i="6" l="1"/>
  <c r="E143" i="6"/>
  <c r="H64" i="6"/>
  <c r="G64" i="6"/>
  <c r="F64" i="6"/>
  <c r="E64" i="6"/>
  <c r="H50" i="6"/>
  <c r="G50" i="6"/>
  <c r="F50" i="6"/>
  <c r="E50" i="6"/>
  <c r="H30" i="6"/>
  <c r="G30" i="6"/>
  <c r="F30" i="6"/>
  <c r="E30" i="6"/>
  <c r="H20" i="6"/>
  <c r="G20" i="6"/>
  <c r="F20" i="6"/>
  <c r="E20" i="6"/>
  <c r="F123" i="6"/>
  <c r="E127" i="6"/>
  <c r="H127" i="6" s="1"/>
  <c r="C40" i="6" l="1"/>
  <c r="C12" i="6" l="1"/>
  <c r="D20" i="6"/>
  <c r="C30" i="6"/>
  <c r="D30" i="6"/>
  <c r="C20" i="6" l="1"/>
  <c r="E43" i="6"/>
  <c r="H43" i="6" s="1"/>
  <c r="E42" i="6"/>
  <c r="D50" i="6"/>
  <c r="D123" i="6"/>
  <c r="D93" i="6" s="1"/>
  <c r="D41" i="6" s="1"/>
  <c r="D40" i="6" s="1"/>
  <c r="E123" i="6"/>
  <c r="G123" i="6"/>
  <c r="E93" i="6" l="1"/>
  <c r="H123" i="6"/>
  <c r="E40" i="6"/>
  <c r="H42" i="6"/>
  <c r="C77" i="6" l="1"/>
  <c r="C73" i="6"/>
  <c r="D64" i="6"/>
  <c r="D11" i="6" s="1"/>
  <c r="D169" i="6" s="1"/>
  <c r="C64" i="6"/>
  <c r="C11" i="6" s="1"/>
  <c r="F93" i="6" l="1"/>
  <c r="F41" i="6" s="1"/>
  <c r="G93" i="6"/>
  <c r="G41" i="6" s="1"/>
  <c r="G40" i="6" s="1"/>
  <c r="G11" i="6" s="1"/>
  <c r="E11" i="6"/>
  <c r="E169" i="6" s="1"/>
  <c r="C169" i="6"/>
  <c r="H41" i="6" l="1"/>
  <c r="H40" i="6" s="1"/>
  <c r="H11" i="6" s="1"/>
  <c r="F40" i="6"/>
  <c r="F11" i="6" s="1"/>
  <c r="F169" i="6" s="1"/>
  <c r="G169" i="6"/>
  <c r="H93" i="6"/>
  <c r="H169" i="6" s="1"/>
</calcChain>
</file>

<file path=xl/sharedStrings.xml><?xml version="1.0" encoding="utf-8"?>
<sst xmlns="http://schemas.openxmlformats.org/spreadsheetml/2006/main" count="172" uniqueCount="90">
  <si>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</si>
  <si>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</si>
  <si>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</si>
  <si>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</si>
  <si>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</si>
  <si>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</si>
  <si>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</si>
  <si>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</si>
  <si>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</si>
  <si>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</si>
  <si>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</si>
  <si>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</si>
  <si>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</si>
  <si>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</si>
  <si>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</si>
  <si>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</si>
  <si>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</si>
  <si>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</si>
  <si>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</si>
  <si>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</si>
  <si>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</si>
  <si>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</si>
  <si>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</si>
  <si>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</si>
  <si>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</si>
  <si>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</si>
  <si>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</si>
  <si>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</si>
  <si>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</si>
  <si>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</si>
  <si>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</si>
  <si>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</si>
  <si>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</si>
  <si>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</si>
  <si>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</si>
  <si>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</si>
  <si>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</si>
  <si>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</si>
  <si>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</si>
  <si>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</si>
  <si>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</si>
  <si>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</si>
  <si>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</si>
  <si>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</si>
  <si>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</si>
  <si>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</si>
  <si>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</si>
  <si>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</si>
  <si>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</si>
  <si>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</si>
  <si>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</si>
  <si>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</si>
  <si>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</si>
  <si>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</si>
  <si>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</si>
  <si>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</si>
  <si>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</si>
  <si>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</si>
  <si>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</si>
  <si>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</si>
  <si>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</si>
  <si>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</si>
  <si>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</si>
  <si>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</si>
  <si>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</si>
  <si>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</si>
  <si>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</si>
  <si>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</si>
  <si>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</si>
  <si>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</si>
  <si>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</si>
  <si>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</si>
  <si>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</si>
  <si>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</si>
  <si>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</si>
  <si>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</si>
  <si>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</si>
  <si>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</si>
  <si>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</si>
  <si>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</si>
  <si>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</si>
  <si>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</si>
  <si>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</si>
  <si>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</si>
  <si>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</si>
  <si>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</si>
  <si>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</si>
  <si>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</si>
  <si>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 TECNOLOGICA DE LOS VALLE CENTRALES DE OAXACA</t>
  </si>
  <si>
    <r>
      <t>Del 1 de Enero al 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 Diciembre  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</si>
</sst>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" fillId="3" borderId="10" xfId="0" applyFont="1" applyFill="1" applyBorder="1" applyAlignment="1">
      <alignment horizontal="left" indent="3"/>
    </xf>
    <xf numFmtId="0" fontId="12" fillId="3" borderId="0" xfId="0" applyFont="1" applyFill="1" applyBorder="1" applyAlignment="1">
      <alignment horizontal="center" vertical="center" wrapText="1"/>
    </xf>
    <xf numFmtId="0" fontId="0" fillId="3" borderId="4" xfId="0" applyFill="1" applyBorder="1" applyAlignment="1" applyProtection="1">
      <alignment vertical="center"/>
      <protection locked="0"/>
    </xf>
    <xf numFmtId="43" fontId="0" fillId="0" borderId="0" xfId="11" applyFont="1"/>
    <xf numFmtId="3" fontId="1" fillId="3" borderId="10" xfId="0" applyNumberFormat="1" applyFont="1" applyFill="1" applyBorder="1" applyAlignment="1" applyProtection="1">
      <alignment vertical="center"/>
      <protection locked="0"/>
    </xf>
    <xf numFmtId="3" fontId="1" fillId="3" borderId="10" xfId="11" applyNumberFormat="1" applyFont="1" applyFill="1" applyBorder="1" applyAlignment="1" applyProtection="1">
      <alignment vertical="center"/>
      <protection locked="0"/>
    </xf>
    <xf numFmtId="3" fontId="1" fillId="3" borderId="12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>
      <alignment vertical="center"/>
    </xf>
    <xf numFmtId="3" fontId="0" fillId="0" borderId="11" xfId="0" applyNumberFormat="1" applyBorder="1"/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" xfId="11" builtinId="3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1076326</xdr:colOff>
      <xdr:row>1</xdr:row>
      <xdr:rowOff>95250</xdr:rowOff>
    </xdr:from>
    <xdr:to>
      <xdr:col>7</xdr:col>
      <xdr:colOff>1076326</xdr:colOff>
      <xdr:row>1</xdr:row>
      <xdr:rowOff>758287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1" y="285750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82"/>
  <sheetViews>
    <sheetView tabSelected="1" zoomScale="80" zoomScaleNormal="80" workbookViewId="0">
      <selection activeCell="H93" sqref="H9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  <col min="9" max="9" width="2.28515625" customWidth="1"/>
    <col min="11" max="11" width="14.140625" bestFit="1" customWidth="1"/>
  </cols>
  <sheetData>
    <row r="1" spans="1:11" x14ac:dyDescent="0.25">
      <c r="A1" t="s">
        <v>1</v>
      </c>
    </row>
    <row r="2" spans="1:11" s="3" customFormat="1" ht="61.9" customHeight="1" x14ac:dyDescent="0.25">
      <c r="B2" s="43"/>
      <c r="C2" s="43"/>
      <c r="D2" s="43"/>
      <c r="E2" s="4"/>
      <c r="F2" s="4"/>
      <c r="G2" s="4"/>
      <c r="H2" s="20"/>
    </row>
    <row r="3" spans="1:11" ht="14.45" customHeight="1" x14ac:dyDescent="0.25">
      <c r="B3" s="5"/>
    </row>
    <row r="4" spans="1:11" x14ac:dyDescent="0.25">
      <c r="B4" s="33" t="s">
        <v>88</v>
      </c>
      <c r="C4" s="44"/>
      <c r="D4" s="44"/>
      <c r="E4" s="44"/>
      <c r="F4" s="44"/>
      <c r="G4" s="44"/>
      <c r="H4" s="45"/>
    </row>
    <row r="5" spans="1:11" x14ac:dyDescent="0.25">
      <c r="B5" s="34" t="s">
        <v>2</v>
      </c>
      <c r="C5" s="35"/>
      <c r="D5" s="35"/>
      <c r="E5" s="35"/>
      <c r="F5" s="35"/>
      <c r="G5" s="35"/>
      <c r="H5" s="36"/>
    </row>
    <row r="6" spans="1:11" x14ac:dyDescent="0.25">
      <c r="B6" s="34" t="s">
        <v>3</v>
      </c>
      <c r="C6" s="35"/>
      <c r="D6" s="35"/>
      <c r="E6" s="35"/>
      <c r="F6" s="35"/>
      <c r="G6" s="35"/>
      <c r="H6" s="36"/>
    </row>
    <row r="7" spans="1:11" x14ac:dyDescent="0.25">
      <c r="B7" s="46" t="s">
        <v>89</v>
      </c>
      <c r="C7" s="46"/>
      <c r="D7" s="46"/>
      <c r="E7" s="46"/>
      <c r="F7" s="46"/>
      <c r="G7" s="46"/>
      <c r="H7" s="46"/>
    </row>
    <row r="8" spans="1:11" x14ac:dyDescent="0.25">
      <c r="B8" s="37" t="s">
        <v>0</v>
      </c>
      <c r="C8" s="38"/>
      <c r="D8" s="38"/>
      <c r="E8" s="38"/>
      <c r="F8" s="38"/>
      <c r="G8" s="38"/>
      <c r="H8" s="39"/>
    </row>
    <row r="9" spans="1:11" ht="14.45" customHeight="1" x14ac:dyDescent="0.25">
      <c r="B9" s="42" t="s">
        <v>4</v>
      </c>
      <c r="C9" s="42" t="s">
        <v>5</v>
      </c>
      <c r="D9" s="42"/>
      <c r="E9" s="42"/>
      <c r="F9" s="42"/>
      <c r="G9" s="42"/>
      <c r="H9" s="42" t="s">
        <v>6</v>
      </c>
    </row>
    <row r="10" spans="1:11" ht="30" x14ac:dyDescent="0.25">
      <c r="B10" s="41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41"/>
    </row>
    <row r="11" spans="1:11" x14ac:dyDescent="0.25">
      <c r="B11" s="6" t="s">
        <v>12</v>
      </c>
      <c r="C11" s="23">
        <f>SUM(C12,C20,C30,C40,C50,C60,C64,C73,C77)</f>
        <v>17938245</v>
      </c>
      <c r="D11" s="23">
        <f>SUM(D12,D20,D30,D40,D50,D60,D64,D73,D77)</f>
        <v>4933874.6499999985</v>
      </c>
      <c r="E11" s="24">
        <f t="shared" ref="E11:G11" si="0">SUM(E12,E20,E30,E40,E50,E60,E64,E73,E77)</f>
        <v>22872120.010000002</v>
      </c>
      <c r="F11" s="23">
        <f>SUM(F12,F20,F30,F40,F50,F60,F64,F73,F77)</f>
        <v>22872119.660000008</v>
      </c>
      <c r="G11" s="23">
        <f t="shared" si="0"/>
        <v>21665730.309999999</v>
      </c>
      <c r="H11" s="25">
        <f>SUM(H12,H20,H30,H40,H50,H60,H64,H73,H77)</f>
        <v>0.34999999403953552</v>
      </c>
    </row>
    <row r="12" spans="1:11" x14ac:dyDescent="0.25">
      <c r="B12" s="7" t="s">
        <v>13</v>
      </c>
      <c r="C12" s="26">
        <f>SUM(C13:C19)</f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K12" s="22"/>
    </row>
    <row r="13" spans="1:11" x14ac:dyDescent="0.25">
      <c r="B13" s="8" t="s">
        <v>14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</row>
    <row r="14" spans="1:11" x14ac:dyDescent="0.25">
      <c r="B14" s="8" t="s">
        <v>15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</row>
    <row r="15" spans="1:11" x14ac:dyDescent="0.25">
      <c r="B15" s="8" t="s">
        <v>16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</row>
    <row r="16" spans="1:11" x14ac:dyDescent="0.25">
      <c r="B16" s="8" t="s">
        <v>17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</row>
    <row r="17" spans="2:8" x14ac:dyDescent="0.25">
      <c r="B17" s="8" t="s">
        <v>18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</row>
    <row r="18" spans="2:8" x14ac:dyDescent="0.25">
      <c r="B18" s="8" t="s">
        <v>19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2:8" x14ac:dyDescent="0.25">
      <c r="B19" s="8" t="s">
        <v>20</v>
      </c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</row>
    <row r="20" spans="2:8" x14ac:dyDescent="0.25">
      <c r="B20" s="7" t="s">
        <v>21</v>
      </c>
      <c r="C20" s="26">
        <f>SUM(C21:C29)</f>
        <v>0</v>
      </c>
      <c r="D20" s="26">
        <f>SUM(D21:D29)</f>
        <v>0</v>
      </c>
      <c r="E20" s="26">
        <f t="shared" ref="E20:H20" si="1">SUM(E21:E29)</f>
        <v>0</v>
      </c>
      <c r="F20" s="26">
        <f t="shared" si="1"/>
        <v>0</v>
      </c>
      <c r="G20" s="26">
        <f t="shared" si="1"/>
        <v>0</v>
      </c>
      <c r="H20" s="26">
        <f t="shared" si="1"/>
        <v>0</v>
      </c>
    </row>
    <row r="21" spans="2:8" x14ac:dyDescent="0.25">
      <c r="B21" s="8" t="s">
        <v>22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</row>
    <row r="22" spans="2:8" x14ac:dyDescent="0.25">
      <c r="B22" s="8" t="s">
        <v>23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</row>
    <row r="23" spans="2:8" x14ac:dyDescent="0.25">
      <c r="B23" s="8" t="s">
        <v>24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</row>
    <row r="24" spans="2:8" x14ac:dyDescent="0.25">
      <c r="B24" s="8" t="s">
        <v>25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</row>
    <row r="25" spans="2:8" x14ac:dyDescent="0.25">
      <c r="B25" s="8" t="s">
        <v>26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</row>
    <row r="26" spans="2:8" x14ac:dyDescent="0.25">
      <c r="B26" s="8" t="s">
        <v>27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</row>
    <row r="27" spans="2:8" x14ac:dyDescent="0.25">
      <c r="B27" s="8" t="s">
        <v>28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</row>
    <row r="28" spans="2:8" x14ac:dyDescent="0.25">
      <c r="B28" s="8" t="s">
        <v>29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</row>
    <row r="29" spans="2:8" x14ac:dyDescent="0.25">
      <c r="B29" s="8" t="s">
        <v>30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</row>
    <row r="30" spans="2:8" x14ac:dyDescent="0.25">
      <c r="B30" s="7" t="s">
        <v>31</v>
      </c>
      <c r="C30" s="26">
        <f>SUM(C31:C39)</f>
        <v>0</v>
      </c>
      <c r="D30" s="26">
        <f>SUM(D31:D39)</f>
        <v>0</v>
      </c>
      <c r="E30" s="26">
        <f t="shared" ref="E30:H30" si="2">SUM(E31:E39)</f>
        <v>0</v>
      </c>
      <c r="F30" s="26">
        <f t="shared" si="2"/>
        <v>0</v>
      </c>
      <c r="G30" s="26">
        <f t="shared" si="2"/>
        <v>0</v>
      </c>
      <c r="H30" s="26">
        <f t="shared" si="2"/>
        <v>0</v>
      </c>
    </row>
    <row r="31" spans="2:8" x14ac:dyDescent="0.25">
      <c r="B31" s="8" t="s">
        <v>32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</row>
    <row r="32" spans="2:8" x14ac:dyDescent="0.25">
      <c r="B32" s="8" t="s">
        <v>33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</row>
    <row r="33" spans="2:8" x14ac:dyDescent="0.25">
      <c r="B33" s="8" t="s">
        <v>34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</row>
    <row r="34" spans="2:8" x14ac:dyDescent="0.25">
      <c r="B34" s="8" t="s">
        <v>35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</row>
    <row r="35" spans="2:8" x14ac:dyDescent="0.25">
      <c r="B35" s="8" t="s">
        <v>36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</row>
    <row r="36" spans="2:8" x14ac:dyDescent="0.25">
      <c r="B36" s="8" t="s">
        <v>37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</row>
    <row r="37" spans="2:8" x14ac:dyDescent="0.25">
      <c r="B37" s="8" t="s">
        <v>38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</row>
    <row r="38" spans="2:8" x14ac:dyDescent="0.25">
      <c r="B38" s="8" t="s">
        <v>39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</row>
    <row r="39" spans="2:8" x14ac:dyDescent="0.25">
      <c r="B39" s="8" t="s">
        <v>40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</row>
    <row r="40" spans="2:8" x14ac:dyDescent="0.25">
      <c r="B40" s="7" t="s">
        <v>41</v>
      </c>
      <c r="C40" s="23">
        <f t="shared" ref="C40:G40" si="3">SUM(C41:C49)</f>
        <v>17938245</v>
      </c>
      <c r="D40" s="23">
        <f t="shared" si="3"/>
        <v>4933874.6499999985</v>
      </c>
      <c r="E40" s="23">
        <f t="shared" si="3"/>
        <v>22872120.010000002</v>
      </c>
      <c r="F40" s="23">
        <f t="shared" si="3"/>
        <v>22872119.660000008</v>
      </c>
      <c r="G40" s="23">
        <f t="shared" si="3"/>
        <v>21665730.309999999</v>
      </c>
      <c r="H40" s="23">
        <f>SUM(H41:H49)</f>
        <v>0.34999999403953552</v>
      </c>
    </row>
    <row r="41" spans="2:8" x14ac:dyDescent="0.25">
      <c r="B41" s="8" t="s">
        <v>42</v>
      </c>
      <c r="C41" s="27">
        <f>35876490-C93</f>
        <v>17938245</v>
      </c>
      <c r="D41" s="27">
        <f>14211414.7-D93-D44</f>
        <v>4911354.6399999987</v>
      </c>
      <c r="E41" s="31">
        <v>22849600</v>
      </c>
      <c r="F41" s="27">
        <f>49679374.34-22520-F93</f>
        <v>22849599.650000006</v>
      </c>
      <c r="G41" s="27">
        <f>43266670.62-22520-G93</f>
        <v>21643210.299999997</v>
      </c>
      <c r="H41" s="26">
        <f>E41-F41</f>
        <v>0.34999999403953552</v>
      </c>
    </row>
    <row r="42" spans="2:8" x14ac:dyDescent="0.25">
      <c r="B42" s="8" t="s">
        <v>43</v>
      </c>
      <c r="C42" s="26">
        <v>0</v>
      </c>
      <c r="D42" s="26">
        <v>0</v>
      </c>
      <c r="E42" s="26">
        <f t="shared" ref="E42:E43" si="4">C42+D42</f>
        <v>0</v>
      </c>
      <c r="F42" s="26"/>
      <c r="G42" s="26"/>
      <c r="H42" s="26">
        <f t="shared" ref="H42:H43" si="5">E42-F42</f>
        <v>0</v>
      </c>
    </row>
    <row r="43" spans="2:8" x14ac:dyDescent="0.25">
      <c r="B43" s="8" t="s">
        <v>44</v>
      </c>
      <c r="C43" s="26">
        <v>0</v>
      </c>
      <c r="D43" s="26">
        <v>0</v>
      </c>
      <c r="E43" s="26">
        <f t="shared" si="4"/>
        <v>0</v>
      </c>
      <c r="F43" s="26"/>
      <c r="G43" s="26"/>
      <c r="H43" s="26">
        <f t="shared" si="5"/>
        <v>0</v>
      </c>
    </row>
    <row r="44" spans="2:8" x14ac:dyDescent="0.25">
      <c r="B44" s="8" t="s">
        <v>45</v>
      </c>
      <c r="C44" s="26">
        <v>0</v>
      </c>
      <c r="D44" s="26">
        <v>22520.01</v>
      </c>
      <c r="E44" s="26">
        <v>22520.01</v>
      </c>
      <c r="F44" s="26">
        <v>22520.01</v>
      </c>
      <c r="G44" s="26">
        <v>22520.01</v>
      </c>
      <c r="H44" s="26">
        <f>E44-F44</f>
        <v>0</v>
      </c>
    </row>
    <row r="45" spans="2:8" x14ac:dyDescent="0.25">
      <c r="B45" s="8" t="s">
        <v>46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</row>
    <row r="46" spans="2:8" x14ac:dyDescent="0.25">
      <c r="B46" s="8" t="s">
        <v>47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</row>
    <row r="47" spans="2:8" x14ac:dyDescent="0.25">
      <c r="B47" s="8" t="s">
        <v>48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</row>
    <row r="48" spans="2:8" x14ac:dyDescent="0.25">
      <c r="B48" s="8" t="s">
        <v>49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</row>
    <row r="49" spans="2:8" x14ac:dyDescent="0.25">
      <c r="B49" s="8" t="s">
        <v>50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</row>
    <row r="50" spans="2:8" x14ac:dyDescent="0.25">
      <c r="B50" s="7" t="s">
        <v>51</v>
      </c>
      <c r="C50" s="26">
        <v>0</v>
      </c>
      <c r="D50" s="26">
        <f t="shared" ref="D50" si="6">SUM(D51:D59)</f>
        <v>0</v>
      </c>
      <c r="E50" s="26">
        <f t="shared" ref="E50:H50" si="7">SUM(E51:E59)</f>
        <v>0</v>
      </c>
      <c r="F50" s="26">
        <f t="shared" si="7"/>
        <v>0</v>
      </c>
      <c r="G50" s="26">
        <f t="shared" si="7"/>
        <v>0</v>
      </c>
      <c r="H50" s="26">
        <f t="shared" si="7"/>
        <v>0</v>
      </c>
    </row>
    <row r="51" spans="2:8" x14ac:dyDescent="0.25">
      <c r="B51" s="8" t="s">
        <v>52</v>
      </c>
      <c r="C51" s="26"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</row>
    <row r="52" spans="2:8" x14ac:dyDescent="0.25">
      <c r="B52" s="8" t="s">
        <v>53</v>
      </c>
      <c r="C52" s="26">
        <v>0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</row>
    <row r="53" spans="2:8" x14ac:dyDescent="0.25">
      <c r="B53" s="8" t="s">
        <v>54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</row>
    <row r="54" spans="2:8" x14ac:dyDescent="0.25">
      <c r="B54" s="8" t="s">
        <v>55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</row>
    <row r="55" spans="2:8" x14ac:dyDescent="0.25">
      <c r="B55" s="8" t="s">
        <v>56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</row>
    <row r="56" spans="2:8" x14ac:dyDescent="0.25">
      <c r="B56" s="8" t="s">
        <v>57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</row>
    <row r="57" spans="2:8" x14ac:dyDescent="0.25">
      <c r="B57" s="8" t="s">
        <v>58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</row>
    <row r="58" spans="2:8" x14ac:dyDescent="0.25">
      <c r="B58" s="8" t="s">
        <v>59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</row>
    <row r="59" spans="2:8" x14ac:dyDescent="0.25">
      <c r="B59" s="8" t="s">
        <v>60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</row>
    <row r="60" spans="2:8" x14ac:dyDescent="0.25">
      <c r="B60" s="7" t="s">
        <v>61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</row>
    <row r="61" spans="2:8" x14ac:dyDescent="0.25">
      <c r="B61" s="8" t="s">
        <v>62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</row>
    <row r="62" spans="2:8" x14ac:dyDescent="0.25">
      <c r="B62" s="8" t="s">
        <v>63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</row>
    <row r="63" spans="2:8" x14ac:dyDescent="0.25">
      <c r="B63" s="8" t="s">
        <v>64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</row>
    <row r="64" spans="2:8" x14ac:dyDescent="0.25">
      <c r="B64" s="7" t="s">
        <v>65</v>
      </c>
      <c r="C64" s="26">
        <f>SUM(C65:C69,C71:C72)</f>
        <v>0</v>
      </c>
      <c r="D64" s="26">
        <f t="shared" ref="D64" si="8">SUM(D65:D69,D71:D72)</f>
        <v>0</v>
      </c>
      <c r="E64" s="26">
        <f t="shared" ref="E64:H64" si="9">SUM(E65:E69,E71:E72)</f>
        <v>0</v>
      </c>
      <c r="F64" s="26">
        <f t="shared" si="9"/>
        <v>0</v>
      </c>
      <c r="G64" s="26">
        <f t="shared" si="9"/>
        <v>0</v>
      </c>
      <c r="H64" s="26">
        <f t="shared" si="9"/>
        <v>0</v>
      </c>
    </row>
    <row r="65" spans="2:8" x14ac:dyDescent="0.25">
      <c r="B65" s="8" t="s">
        <v>66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</row>
    <row r="66" spans="2:8" x14ac:dyDescent="0.25">
      <c r="B66" s="8" t="s">
        <v>67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</row>
    <row r="67" spans="2:8" x14ac:dyDescent="0.25">
      <c r="B67" s="8" t="s">
        <v>68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</row>
    <row r="68" spans="2:8" x14ac:dyDescent="0.25">
      <c r="B68" s="8" t="s">
        <v>69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</row>
    <row r="69" spans="2:8" x14ac:dyDescent="0.25">
      <c r="B69" s="8" t="s">
        <v>70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</row>
    <row r="70" spans="2:8" x14ac:dyDescent="0.25">
      <c r="B70" s="8" t="s">
        <v>71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</row>
    <row r="71" spans="2:8" x14ac:dyDescent="0.25">
      <c r="B71" s="8" t="s">
        <v>72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</row>
    <row r="72" spans="2:8" x14ac:dyDescent="0.25">
      <c r="B72" s="8" t="s">
        <v>73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</row>
    <row r="73" spans="2:8" x14ac:dyDescent="0.25">
      <c r="B73" s="7" t="s">
        <v>74</v>
      </c>
      <c r="C73" s="26">
        <f>SUM(C74:C76)</f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</row>
    <row r="74" spans="2:8" x14ac:dyDescent="0.25">
      <c r="B74" s="8" t="s">
        <v>75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</row>
    <row r="75" spans="2:8" x14ac:dyDescent="0.25">
      <c r="B75" s="8" t="s">
        <v>76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</row>
    <row r="76" spans="2:8" x14ac:dyDescent="0.25">
      <c r="B76" s="8" t="s">
        <v>77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</row>
    <row r="77" spans="2:8" x14ac:dyDescent="0.25">
      <c r="B77" s="7" t="s">
        <v>78</v>
      </c>
      <c r="C77" s="26">
        <f>SUM(C78:C84)</f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</row>
    <row r="78" spans="2:8" x14ac:dyDescent="0.25">
      <c r="B78" s="8" t="s">
        <v>79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</row>
    <row r="79" spans="2:8" x14ac:dyDescent="0.25">
      <c r="B79" s="8" t="s">
        <v>80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</row>
    <row r="80" spans="2:8" x14ac:dyDescent="0.25">
      <c r="B80" s="8" t="s">
        <v>81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</row>
    <row r="81" spans="2:8" x14ac:dyDescent="0.25">
      <c r="B81" s="8" t="s">
        <v>82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</row>
    <row r="82" spans="2:8" x14ac:dyDescent="0.25">
      <c r="B82" s="8" t="s">
        <v>83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</row>
    <row r="83" spans="2:8" x14ac:dyDescent="0.25">
      <c r="B83" s="8" t="s">
        <v>84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</row>
    <row r="84" spans="2:8" x14ac:dyDescent="0.25">
      <c r="B84" s="8" t="s">
        <v>85</v>
      </c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</row>
    <row r="85" spans="2:8" x14ac:dyDescent="0.25">
      <c r="B85" s="9"/>
      <c r="C85" s="10"/>
      <c r="D85" s="10"/>
      <c r="E85" s="10"/>
      <c r="F85" s="10"/>
      <c r="G85" s="10"/>
      <c r="H85" s="10"/>
    </row>
    <row r="86" spans="2:8" x14ac:dyDescent="0.25">
      <c r="B86" s="11"/>
      <c r="C86" s="12"/>
      <c r="D86" s="12"/>
      <c r="E86" s="12"/>
      <c r="F86" s="12"/>
      <c r="G86" s="12"/>
      <c r="H86" s="12"/>
    </row>
    <row r="87" spans="2:8" x14ac:dyDescent="0.25">
      <c r="B87" s="13"/>
      <c r="C87" s="14"/>
      <c r="D87" s="14"/>
      <c r="E87" s="14"/>
      <c r="F87" s="14"/>
      <c r="G87" s="14"/>
      <c r="H87" s="14"/>
    </row>
    <row r="88" spans="2:8" ht="14.45" customHeight="1" x14ac:dyDescent="0.25">
      <c r="B88" s="40" t="s">
        <v>4</v>
      </c>
      <c r="C88" s="40" t="s">
        <v>5</v>
      </c>
      <c r="D88" s="40"/>
      <c r="E88" s="40"/>
      <c r="F88" s="40"/>
      <c r="G88" s="40"/>
      <c r="H88" s="40" t="s">
        <v>6</v>
      </c>
    </row>
    <row r="89" spans="2:8" ht="30" x14ac:dyDescent="0.25">
      <c r="B89" s="40"/>
      <c r="C89" s="2" t="s">
        <v>7</v>
      </c>
      <c r="D89" s="2" t="s">
        <v>8</v>
      </c>
      <c r="E89" s="2" t="s">
        <v>9</v>
      </c>
      <c r="F89" s="2" t="s">
        <v>10</v>
      </c>
      <c r="G89" s="2" t="s">
        <v>11</v>
      </c>
      <c r="H89" s="40"/>
    </row>
    <row r="90" spans="2:8" x14ac:dyDescent="0.25">
      <c r="B90" s="15"/>
      <c r="C90" s="29"/>
      <c r="D90" s="29"/>
      <c r="E90" s="29"/>
      <c r="F90" s="29"/>
      <c r="G90" s="29"/>
      <c r="H90" s="29"/>
    </row>
    <row r="91" spans="2:8" x14ac:dyDescent="0.25">
      <c r="B91" s="15"/>
      <c r="C91" s="29"/>
      <c r="D91" s="29"/>
      <c r="E91" s="29"/>
      <c r="F91" s="29"/>
      <c r="G91" s="29"/>
      <c r="H91" s="29"/>
    </row>
    <row r="92" spans="2:8" x14ac:dyDescent="0.25">
      <c r="B92" s="15"/>
      <c r="C92" s="29"/>
      <c r="D92" s="29"/>
      <c r="E92" s="29"/>
      <c r="F92" s="29"/>
      <c r="G92" s="29"/>
      <c r="H92" s="29"/>
    </row>
    <row r="93" spans="2:8" x14ac:dyDescent="0.25">
      <c r="B93" s="16" t="s">
        <v>86</v>
      </c>
      <c r="C93" s="23">
        <f>SUM(C95,C103,C113,C123,C133,C143,C147,C156,C160)</f>
        <v>17938245</v>
      </c>
      <c r="D93" s="23">
        <f>SUM(D95,D103,D113,D123,D133,D143,D147,D156,D160)</f>
        <v>9277540.0500000007</v>
      </c>
      <c r="E93" s="23">
        <f>SUM(E95,E103,E113,E123,E133,E143,E147,E156,E160)</f>
        <v>27215785.050000001</v>
      </c>
      <c r="F93" s="23">
        <f t="shared" ref="F93:G93" si="10">SUM(F95,F103,F113,F123,F133,F143,F147,F156,F160)</f>
        <v>26807254.689999998</v>
      </c>
      <c r="G93" s="23">
        <f t="shared" si="10"/>
        <v>21600940.32</v>
      </c>
      <c r="H93" s="26">
        <f t="shared" ref="H93:H156" si="11">E93-F93</f>
        <v>408530.36000000313</v>
      </c>
    </row>
    <row r="94" spans="2:8" x14ac:dyDescent="0.25">
      <c r="B94" s="16"/>
      <c r="C94" s="23"/>
      <c r="D94" s="23"/>
      <c r="E94" s="23"/>
      <c r="F94" s="23"/>
      <c r="G94" s="23"/>
      <c r="H94" s="26">
        <f t="shared" si="11"/>
        <v>0</v>
      </c>
    </row>
    <row r="95" spans="2:8" x14ac:dyDescent="0.25">
      <c r="B95" s="7" t="s">
        <v>13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f t="shared" si="11"/>
        <v>0</v>
      </c>
    </row>
    <row r="96" spans="2:8" x14ac:dyDescent="0.25">
      <c r="B96" s="8" t="s">
        <v>14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f t="shared" si="11"/>
        <v>0</v>
      </c>
    </row>
    <row r="97" spans="2:8" x14ac:dyDescent="0.25">
      <c r="B97" s="8" t="s">
        <v>15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f t="shared" si="11"/>
        <v>0</v>
      </c>
    </row>
    <row r="98" spans="2:8" x14ac:dyDescent="0.25">
      <c r="B98" s="8" t="s">
        <v>16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f t="shared" si="11"/>
        <v>0</v>
      </c>
    </row>
    <row r="99" spans="2:8" x14ac:dyDescent="0.25">
      <c r="B99" s="8" t="s">
        <v>17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f t="shared" si="11"/>
        <v>0</v>
      </c>
    </row>
    <row r="100" spans="2:8" x14ac:dyDescent="0.25">
      <c r="B100" s="8" t="s">
        <v>18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f t="shared" si="11"/>
        <v>0</v>
      </c>
    </row>
    <row r="101" spans="2:8" x14ac:dyDescent="0.25">
      <c r="B101" s="8" t="s">
        <v>19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f t="shared" si="11"/>
        <v>0</v>
      </c>
    </row>
    <row r="102" spans="2:8" x14ac:dyDescent="0.25">
      <c r="B102" s="8" t="s">
        <v>20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f t="shared" si="11"/>
        <v>0</v>
      </c>
    </row>
    <row r="103" spans="2:8" x14ac:dyDescent="0.25">
      <c r="B103" s="7" t="s">
        <v>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f t="shared" si="11"/>
        <v>0</v>
      </c>
    </row>
    <row r="104" spans="2:8" x14ac:dyDescent="0.25">
      <c r="B104" s="8" t="s">
        <v>22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f t="shared" si="11"/>
        <v>0</v>
      </c>
    </row>
    <row r="105" spans="2:8" x14ac:dyDescent="0.25">
      <c r="B105" s="8" t="s">
        <v>23</v>
      </c>
      <c r="C105" s="26">
        <v>0</v>
      </c>
      <c r="D105" s="26">
        <v>0</v>
      </c>
      <c r="E105" s="26">
        <v>0</v>
      </c>
      <c r="F105" s="26">
        <v>0</v>
      </c>
      <c r="G105" s="26">
        <v>0</v>
      </c>
      <c r="H105" s="26">
        <f t="shared" si="11"/>
        <v>0</v>
      </c>
    </row>
    <row r="106" spans="2:8" x14ac:dyDescent="0.25">
      <c r="B106" s="8" t="s">
        <v>24</v>
      </c>
      <c r="C106" s="26">
        <v>0</v>
      </c>
      <c r="D106" s="26">
        <v>0</v>
      </c>
      <c r="E106" s="26">
        <v>0</v>
      </c>
      <c r="F106" s="26">
        <v>0</v>
      </c>
      <c r="G106" s="26">
        <v>0</v>
      </c>
      <c r="H106" s="26">
        <f t="shared" si="11"/>
        <v>0</v>
      </c>
    </row>
    <row r="107" spans="2:8" x14ac:dyDescent="0.25">
      <c r="B107" s="8" t="s">
        <v>25</v>
      </c>
      <c r="C107" s="26">
        <v>0</v>
      </c>
      <c r="D107" s="26">
        <v>0</v>
      </c>
      <c r="E107" s="26">
        <v>0</v>
      </c>
      <c r="F107" s="26">
        <v>0</v>
      </c>
      <c r="G107" s="26">
        <v>0</v>
      </c>
      <c r="H107" s="26">
        <f t="shared" si="11"/>
        <v>0</v>
      </c>
    </row>
    <row r="108" spans="2:8" x14ac:dyDescent="0.25">
      <c r="B108" s="17" t="s">
        <v>26</v>
      </c>
      <c r="C108" s="26">
        <v>0</v>
      </c>
      <c r="D108" s="26">
        <v>0</v>
      </c>
      <c r="E108" s="26">
        <v>0</v>
      </c>
      <c r="F108" s="26">
        <v>0</v>
      </c>
      <c r="G108" s="26">
        <v>0</v>
      </c>
      <c r="H108" s="26">
        <f t="shared" si="11"/>
        <v>0</v>
      </c>
    </row>
    <row r="109" spans="2:8" x14ac:dyDescent="0.25">
      <c r="B109" s="8" t="s">
        <v>27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f t="shared" si="11"/>
        <v>0</v>
      </c>
    </row>
    <row r="110" spans="2:8" x14ac:dyDescent="0.25">
      <c r="B110" s="8" t="s">
        <v>28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f t="shared" si="11"/>
        <v>0</v>
      </c>
    </row>
    <row r="111" spans="2:8" x14ac:dyDescent="0.25">
      <c r="B111" s="8" t="s">
        <v>29</v>
      </c>
      <c r="C111" s="26">
        <v>0</v>
      </c>
      <c r="D111" s="26">
        <v>0</v>
      </c>
      <c r="E111" s="26">
        <v>0</v>
      </c>
      <c r="F111" s="26">
        <v>0</v>
      </c>
      <c r="G111" s="26">
        <v>0</v>
      </c>
      <c r="H111" s="26">
        <f t="shared" si="11"/>
        <v>0</v>
      </c>
    </row>
    <row r="112" spans="2:8" x14ac:dyDescent="0.25">
      <c r="B112" s="8" t="s">
        <v>30</v>
      </c>
      <c r="C112" s="26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f t="shared" si="11"/>
        <v>0</v>
      </c>
    </row>
    <row r="113" spans="2:10" x14ac:dyDescent="0.25">
      <c r="B113" s="7" t="s">
        <v>31</v>
      </c>
      <c r="C113" s="26">
        <v>0</v>
      </c>
      <c r="D113" s="26">
        <v>0</v>
      </c>
      <c r="E113" s="26">
        <v>0</v>
      </c>
      <c r="F113" s="26">
        <v>0</v>
      </c>
      <c r="G113" s="26">
        <v>0</v>
      </c>
      <c r="H113" s="26">
        <f t="shared" si="11"/>
        <v>0</v>
      </c>
    </row>
    <row r="114" spans="2:10" x14ac:dyDescent="0.25">
      <c r="B114" s="8" t="s">
        <v>32</v>
      </c>
      <c r="C114" s="26">
        <v>0</v>
      </c>
      <c r="D114" s="26">
        <v>0</v>
      </c>
      <c r="E114" s="26">
        <v>0</v>
      </c>
      <c r="F114" s="26">
        <v>0</v>
      </c>
      <c r="G114" s="26">
        <v>0</v>
      </c>
      <c r="H114" s="26">
        <f t="shared" si="11"/>
        <v>0</v>
      </c>
    </row>
    <row r="115" spans="2:10" x14ac:dyDescent="0.25">
      <c r="B115" s="8" t="s">
        <v>33</v>
      </c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f t="shared" si="11"/>
        <v>0</v>
      </c>
    </row>
    <row r="116" spans="2:10" x14ac:dyDescent="0.25">
      <c r="B116" s="8" t="s">
        <v>34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f t="shared" si="11"/>
        <v>0</v>
      </c>
      <c r="J116" s="21"/>
    </row>
    <row r="117" spans="2:10" x14ac:dyDescent="0.25">
      <c r="B117" s="8" t="s">
        <v>35</v>
      </c>
      <c r="C117" s="26">
        <v>0</v>
      </c>
      <c r="D117" s="26">
        <v>0</v>
      </c>
      <c r="E117" s="26">
        <v>0</v>
      </c>
      <c r="F117" s="26">
        <v>0</v>
      </c>
      <c r="G117" s="26">
        <v>0</v>
      </c>
      <c r="H117" s="26">
        <f t="shared" si="11"/>
        <v>0</v>
      </c>
    </row>
    <row r="118" spans="2:10" x14ac:dyDescent="0.25">
      <c r="B118" s="8" t="s">
        <v>36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  <c r="H118" s="26">
        <f t="shared" si="11"/>
        <v>0</v>
      </c>
    </row>
    <row r="119" spans="2:10" x14ac:dyDescent="0.25">
      <c r="B119" s="8" t="s">
        <v>37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  <c r="H119" s="26">
        <f t="shared" si="11"/>
        <v>0</v>
      </c>
    </row>
    <row r="120" spans="2:10" x14ac:dyDescent="0.25">
      <c r="B120" s="8" t="s">
        <v>38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f t="shared" si="11"/>
        <v>0</v>
      </c>
    </row>
    <row r="121" spans="2:10" x14ac:dyDescent="0.25">
      <c r="B121" s="8" t="s">
        <v>39</v>
      </c>
      <c r="C121" s="26">
        <v>0</v>
      </c>
      <c r="D121" s="26">
        <v>0</v>
      </c>
      <c r="E121" s="26">
        <v>0</v>
      </c>
      <c r="F121" s="26">
        <v>0</v>
      </c>
      <c r="G121" s="26">
        <v>0</v>
      </c>
      <c r="H121" s="26">
        <f t="shared" si="11"/>
        <v>0</v>
      </c>
    </row>
    <row r="122" spans="2:10" x14ac:dyDescent="0.25">
      <c r="B122" s="8" t="s">
        <v>40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f t="shared" si="11"/>
        <v>0</v>
      </c>
    </row>
    <row r="123" spans="2:10" x14ac:dyDescent="0.25">
      <c r="B123" s="7" t="s">
        <v>41</v>
      </c>
      <c r="C123" s="26">
        <f>SUM(C124:C132)</f>
        <v>17938245</v>
      </c>
      <c r="D123" s="26">
        <f t="shared" ref="D123:G123" si="12">SUM(D124:D132)</f>
        <v>1749205.05</v>
      </c>
      <c r="E123" s="23">
        <f t="shared" si="12"/>
        <v>19687450.050000001</v>
      </c>
      <c r="F123" s="26">
        <f t="shared" si="12"/>
        <v>19644661.129999999</v>
      </c>
      <c r="G123" s="26">
        <f t="shared" si="12"/>
        <v>18633105.310000002</v>
      </c>
      <c r="H123" s="26">
        <f t="shared" si="11"/>
        <v>42788.920000001788</v>
      </c>
    </row>
    <row r="124" spans="2:10" x14ac:dyDescent="0.25">
      <c r="B124" s="8" t="s">
        <v>42</v>
      </c>
      <c r="C124" s="26">
        <v>17938245</v>
      </c>
      <c r="D124" s="26">
        <f>19601641-17938245</f>
        <v>1663396</v>
      </c>
      <c r="E124" s="28">
        <f>C124+D124</f>
        <v>19601641</v>
      </c>
      <c r="F124" s="26">
        <v>19558852.079999998</v>
      </c>
      <c r="G124" s="26">
        <v>18547296.260000002</v>
      </c>
      <c r="H124" s="26">
        <f t="shared" si="11"/>
        <v>42788.920000001788</v>
      </c>
    </row>
    <row r="125" spans="2:10" x14ac:dyDescent="0.25">
      <c r="B125" s="8" t="s">
        <v>43</v>
      </c>
      <c r="C125" s="26">
        <v>0</v>
      </c>
      <c r="D125" s="26">
        <v>0</v>
      </c>
      <c r="E125" s="26">
        <v>0</v>
      </c>
      <c r="F125" s="26">
        <v>0</v>
      </c>
      <c r="G125" s="26">
        <v>0</v>
      </c>
      <c r="H125" s="26">
        <f t="shared" si="11"/>
        <v>0</v>
      </c>
    </row>
    <row r="126" spans="2:10" x14ac:dyDescent="0.25">
      <c r="B126" s="8" t="s">
        <v>44</v>
      </c>
      <c r="C126" s="26">
        <v>0</v>
      </c>
      <c r="D126" s="26">
        <v>0</v>
      </c>
      <c r="E126" s="26">
        <v>0</v>
      </c>
      <c r="F126" s="26">
        <v>0</v>
      </c>
      <c r="G126" s="26">
        <v>0</v>
      </c>
      <c r="H126" s="26">
        <f t="shared" si="11"/>
        <v>0</v>
      </c>
    </row>
    <row r="127" spans="2:10" x14ac:dyDescent="0.25">
      <c r="B127" s="8" t="s">
        <v>45</v>
      </c>
      <c r="C127" s="26">
        <v>0</v>
      </c>
      <c r="D127" s="26">
        <v>85809.05</v>
      </c>
      <c r="E127" s="28">
        <f>C127+D127</f>
        <v>85809.05</v>
      </c>
      <c r="F127" s="26">
        <v>85809.05</v>
      </c>
      <c r="G127" s="26">
        <v>85809.05</v>
      </c>
      <c r="H127" s="26">
        <f t="shared" si="11"/>
        <v>0</v>
      </c>
    </row>
    <row r="128" spans="2:10" x14ac:dyDescent="0.25">
      <c r="B128" s="8" t="s">
        <v>46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f t="shared" si="11"/>
        <v>0</v>
      </c>
    </row>
    <row r="129" spans="2:8" x14ac:dyDescent="0.25">
      <c r="B129" s="8" t="s">
        <v>47</v>
      </c>
      <c r="C129" s="26">
        <v>0</v>
      </c>
      <c r="D129" s="26">
        <v>0</v>
      </c>
      <c r="E129" s="26">
        <v>0</v>
      </c>
      <c r="F129" s="26">
        <v>0</v>
      </c>
      <c r="G129" s="26">
        <v>0</v>
      </c>
      <c r="H129" s="26">
        <f t="shared" si="11"/>
        <v>0</v>
      </c>
    </row>
    <row r="130" spans="2:8" x14ac:dyDescent="0.25">
      <c r="B130" s="8" t="s">
        <v>48</v>
      </c>
      <c r="C130" s="26">
        <v>0</v>
      </c>
      <c r="D130" s="26">
        <v>0</v>
      </c>
      <c r="E130" s="26">
        <v>0</v>
      </c>
      <c r="F130" s="26">
        <v>0</v>
      </c>
      <c r="G130" s="26">
        <v>0</v>
      </c>
      <c r="H130" s="26">
        <f t="shared" si="11"/>
        <v>0</v>
      </c>
    </row>
    <row r="131" spans="2:8" x14ac:dyDescent="0.25">
      <c r="B131" s="8" t="s">
        <v>49</v>
      </c>
      <c r="C131" s="26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f t="shared" si="11"/>
        <v>0</v>
      </c>
    </row>
    <row r="132" spans="2:8" x14ac:dyDescent="0.25">
      <c r="B132" s="8" t="s">
        <v>50</v>
      </c>
      <c r="C132" s="26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f t="shared" si="11"/>
        <v>0</v>
      </c>
    </row>
    <row r="133" spans="2:8" x14ac:dyDescent="0.25">
      <c r="B133" s="7" t="s">
        <v>51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f t="shared" si="11"/>
        <v>0</v>
      </c>
    </row>
    <row r="134" spans="2:8" x14ac:dyDescent="0.25">
      <c r="B134" s="8" t="s">
        <v>52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f t="shared" si="11"/>
        <v>0</v>
      </c>
    </row>
    <row r="135" spans="2:8" x14ac:dyDescent="0.25">
      <c r="B135" s="8" t="s">
        <v>53</v>
      </c>
      <c r="C135" s="26">
        <v>0</v>
      </c>
      <c r="D135" s="26">
        <v>0</v>
      </c>
      <c r="E135" s="26">
        <v>0</v>
      </c>
      <c r="F135" s="26">
        <v>0</v>
      </c>
      <c r="G135" s="26">
        <v>0</v>
      </c>
      <c r="H135" s="26">
        <f t="shared" si="11"/>
        <v>0</v>
      </c>
    </row>
    <row r="136" spans="2:8" x14ac:dyDescent="0.25">
      <c r="B136" s="8" t="s">
        <v>54</v>
      </c>
      <c r="C136" s="26">
        <v>0</v>
      </c>
      <c r="D136" s="26">
        <v>0</v>
      </c>
      <c r="E136" s="26">
        <v>0</v>
      </c>
      <c r="F136" s="26">
        <v>0</v>
      </c>
      <c r="G136" s="26">
        <v>0</v>
      </c>
      <c r="H136" s="26">
        <f t="shared" si="11"/>
        <v>0</v>
      </c>
    </row>
    <row r="137" spans="2:8" x14ac:dyDescent="0.25">
      <c r="B137" s="8" t="s">
        <v>55</v>
      </c>
      <c r="C137" s="26">
        <v>0</v>
      </c>
      <c r="D137" s="26">
        <v>0</v>
      </c>
      <c r="E137" s="26">
        <v>0</v>
      </c>
      <c r="F137" s="26">
        <v>0</v>
      </c>
      <c r="G137" s="26">
        <v>0</v>
      </c>
      <c r="H137" s="26">
        <f t="shared" si="11"/>
        <v>0</v>
      </c>
    </row>
    <row r="138" spans="2:8" x14ac:dyDescent="0.25">
      <c r="B138" s="8" t="s">
        <v>56</v>
      </c>
      <c r="C138" s="26">
        <v>0</v>
      </c>
      <c r="D138" s="26">
        <v>0</v>
      </c>
      <c r="E138" s="26">
        <v>0</v>
      </c>
      <c r="F138" s="26">
        <v>0</v>
      </c>
      <c r="G138" s="26">
        <v>0</v>
      </c>
      <c r="H138" s="26">
        <f t="shared" si="11"/>
        <v>0</v>
      </c>
    </row>
    <row r="139" spans="2:8" x14ac:dyDescent="0.25">
      <c r="B139" s="8" t="s">
        <v>57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f t="shared" si="11"/>
        <v>0</v>
      </c>
    </row>
    <row r="140" spans="2:8" x14ac:dyDescent="0.25">
      <c r="B140" s="8" t="s">
        <v>58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f t="shared" si="11"/>
        <v>0</v>
      </c>
    </row>
    <row r="141" spans="2:8" x14ac:dyDescent="0.25">
      <c r="B141" s="8" t="s">
        <v>59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f t="shared" si="11"/>
        <v>0</v>
      </c>
    </row>
    <row r="142" spans="2:8" x14ac:dyDescent="0.25">
      <c r="B142" s="8" t="s">
        <v>60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f t="shared" si="11"/>
        <v>0</v>
      </c>
    </row>
    <row r="143" spans="2:8" x14ac:dyDescent="0.25">
      <c r="B143" s="7" t="s">
        <v>61</v>
      </c>
      <c r="C143" s="26">
        <f>SUM(C144:C146)</f>
        <v>0</v>
      </c>
      <c r="D143" s="26">
        <f t="shared" ref="D143:H143" si="13">SUM(D144:D146)</f>
        <v>7528335</v>
      </c>
      <c r="E143" s="26">
        <f t="shared" si="13"/>
        <v>7528335</v>
      </c>
      <c r="F143" s="26">
        <f t="shared" si="13"/>
        <v>7162593.5599999996</v>
      </c>
      <c r="G143" s="26">
        <f t="shared" si="13"/>
        <v>2967835.01</v>
      </c>
      <c r="H143" s="26">
        <f t="shared" si="13"/>
        <v>365741.44000000041</v>
      </c>
    </row>
    <row r="144" spans="2:8" x14ac:dyDescent="0.25">
      <c r="B144" s="8" t="s">
        <v>62</v>
      </c>
      <c r="C144" s="26">
        <v>0</v>
      </c>
      <c r="D144" s="26">
        <v>0</v>
      </c>
      <c r="E144" s="26">
        <v>0</v>
      </c>
      <c r="F144" s="26">
        <v>0</v>
      </c>
      <c r="G144" s="26">
        <v>0</v>
      </c>
      <c r="H144" s="26">
        <f t="shared" si="11"/>
        <v>0</v>
      </c>
    </row>
    <row r="145" spans="2:8" x14ac:dyDescent="0.25">
      <c r="B145" s="8" t="s">
        <v>63</v>
      </c>
      <c r="C145" s="26">
        <v>0</v>
      </c>
      <c r="D145" s="26">
        <v>7528335</v>
      </c>
      <c r="E145" s="28">
        <f>C145+D145</f>
        <v>7528335</v>
      </c>
      <c r="F145" s="26">
        <v>7162593.5599999996</v>
      </c>
      <c r="G145" s="26">
        <v>2967835.01</v>
      </c>
      <c r="H145" s="26">
        <f>E145-F145</f>
        <v>365741.44000000041</v>
      </c>
    </row>
    <row r="146" spans="2:8" x14ac:dyDescent="0.25">
      <c r="B146" s="8" t="s">
        <v>64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f t="shared" si="11"/>
        <v>0</v>
      </c>
    </row>
    <row r="147" spans="2:8" x14ac:dyDescent="0.25">
      <c r="B147" s="7" t="s">
        <v>65</v>
      </c>
      <c r="C147" s="26">
        <v>0</v>
      </c>
      <c r="D147" s="26">
        <v>0</v>
      </c>
      <c r="E147" s="26">
        <v>0</v>
      </c>
      <c r="F147" s="26">
        <v>0</v>
      </c>
      <c r="G147" s="26">
        <v>0</v>
      </c>
      <c r="H147" s="26">
        <f t="shared" si="11"/>
        <v>0</v>
      </c>
    </row>
    <row r="148" spans="2:8" x14ac:dyDescent="0.25">
      <c r="B148" s="8" t="s">
        <v>66</v>
      </c>
      <c r="C148" s="26">
        <v>0</v>
      </c>
      <c r="D148" s="26">
        <v>0</v>
      </c>
      <c r="E148" s="26">
        <v>0</v>
      </c>
      <c r="F148" s="26">
        <v>0</v>
      </c>
      <c r="G148" s="26">
        <v>0</v>
      </c>
      <c r="H148" s="26">
        <f t="shared" si="11"/>
        <v>0</v>
      </c>
    </row>
    <row r="149" spans="2:8" x14ac:dyDescent="0.25">
      <c r="B149" s="8" t="s">
        <v>67</v>
      </c>
      <c r="C149" s="26">
        <v>0</v>
      </c>
      <c r="D149" s="26">
        <v>0</v>
      </c>
      <c r="E149" s="26">
        <v>0</v>
      </c>
      <c r="F149" s="26">
        <v>0</v>
      </c>
      <c r="G149" s="26">
        <v>0</v>
      </c>
      <c r="H149" s="26">
        <f t="shared" si="11"/>
        <v>0</v>
      </c>
    </row>
    <row r="150" spans="2:8" x14ac:dyDescent="0.25">
      <c r="B150" s="8" t="s">
        <v>68</v>
      </c>
      <c r="C150" s="26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f t="shared" si="11"/>
        <v>0</v>
      </c>
    </row>
    <row r="151" spans="2:8" x14ac:dyDescent="0.25">
      <c r="B151" s="8" t="s">
        <v>69</v>
      </c>
      <c r="C151" s="26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f t="shared" si="11"/>
        <v>0</v>
      </c>
    </row>
    <row r="152" spans="2:8" x14ac:dyDescent="0.25">
      <c r="B152" s="8" t="s">
        <v>70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f t="shared" si="11"/>
        <v>0</v>
      </c>
    </row>
    <row r="153" spans="2:8" x14ac:dyDescent="0.25">
      <c r="B153" s="8" t="s">
        <v>71</v>
      </c>
      <c r="C153" s="26">
        <v>0</v>
      </c>
      <c r="D153" s="26">
        <v>0</v>
      </c>
      <c r="E153" s="26">
        <v>0</v>
      </c>
      <c r="F153" s="26">
        <v>0</v>
      </c>
      <c r="G153" s="26">
        <v>0</v>
      </c>
      <c r="H153" s="26">
        <f t="shared" si="11"/>
        <v>0</v>
      </c>
    </row>
    <row r="154" spans="2:8" x14ac:dyDescent="0.25">
      <c r="B154" s="8" t="s">
        <v>72</v>
      </c>
      <c r="C154" s="26">
        <v>0</v>
      </c>
      <c r="D154" s="26">
        <v>0</v>
      </c>
      <c r="E154" s="26">
        <v>0</v>
      </c>
      <c r="F154" s="26">
        <v>0</v>
      </c>
      <c r="G154" s="26">
        <v>0</v>
      </c>
      <c r="H154" s="26">
        <f t="shared" si="11"/>
        <v>0</v>
      </c>
    </row>
    <row r="155" spans="2:8" x14ac:dyDescent="0.25">
      <c r="B155" s="8" t="s">
        <v>73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26">
        <f t="shared" si="11"/>
        <v>0</v>
      </c>
    </row>
    <row r="156" spans="2:8" x14ac:dyDescent="0.25">
      <c r="B156" s="7" t="s">
        <v>74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26">
        <f t="shared" si="11"/>
        <v>0</v>
      </c>
    </row>
    <row r="157" spans="2:8" x14ac:dyDescent="0.25">
      <c r="B157" s="8" t="s">
        <v>75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f t="shared" ref="H157:H161" si="14">E157-F157</f>
        <v>0</v>
      </c>
    </row>
    <row r="158" spans="2:8" x14ac:dyDescent="0.25">
      <c r="B158" s="8" t="s">
        <v>76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f t="shared" si="14"/>
        <v>0</v>
      </c>
    </row>
    <row r="159" spans="2:8" x14ac:dyDescent="0.25">
      <c r="B159" s="8" t="s">
        <v>77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f t="shared" si="14"/>
        <v>0</v>
      </c>
    </row>
    <row r="160" spans="2:8" x14ac:dyDescent="0.25">
      <c r="B160" s="7" t="s">
        <v>78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f t="shared" si="14"/>
        <v>0</v>
      </c>
    </row>
    <row r="161" spans="2:8" x14ac:dyDescent="0.25">
      <c r="B161" s="8" t="s">
        <v>79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f t="shared" si="14"/>
        <v>0</v>
      </c>
    </row>
    <row r="162" spans="2:8" x14ac:dyDescent="0.25">
      <c r="B162" s="8" t="s">
        <v>80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</row>
    <row r="163" spans="2:8" x14ac:dyDescent="0.25">
      <c r="B163" s="8" t="s">
        <v>81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</row>
    <row r="164" spans="2:8" x14ac:dyDescent="0.25">
      <c r="B164" s="17" t="s">
        <v>82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</row>
    <row r="165" spans="2:8" x14ac:dyDescent="0.25">
      <c r="B165" s="8" t="s">
        <v>83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</row>
    <row r="166" spans="2:8" x14ac:dyDescent="0.25">
      <c r="B166" s="8" t="s">
        <v>84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</row>
    <row r="167" spans="2:8" x14ac:dyDescent="0.25">
      <c r="B167" s="8" t="s">
        <v>85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</row>
    <row r="168" spans="2:8" x14ac:dyDescent="0.25">
      <c r="B168" s="18"/>
      <c r="C168" s="29"/>
      <c r="D168" s="29"/>
      <c r="E168" s="29"/>
      <c r="F168" s="29"/>
      <c r="G168" s="29"/>
      <c r="H168" s="29"/>
    </row>
    <row r="169" spans="2:8" x14ac:dyDescent="0.25">
      <c r="B169" s="19" t="s">
        <v>87</v>
      </c>
      <c r="C169" s="24">
        <f t="shared" ref="C169:H169" si="15">C11+C93</f>
        <v>35876490</v>
      </c>
      <c r="D169" s="24">
        <f t="shared" si="15"/>
        <v>14211414.699999999</v>
      </c>
      <c r="E169" s="24">
        <f t="shared" si="15"/>
        <v>50087905.060000002</v>
      </c>
      <c r="F169" s="24">
        <f t="shared" si="15"/>
        <v>49679374.350000009</v>
      </c>
      <c r="G169" s="24">
        <f t="shared" si="15"/>
        <v>43266670.629999995</v>
      </c>
      <c r="H169" s="24">
        <f t="shared" si="15"/>
        <v>408530.70999999717</v>
      </c>
    </row>
    <row r="170" spans="2:8" x14ac:dyDescent="0.25">
      <c r="B170" s="1"/>
      <c r="C170" s="30"/>
      <c r="D170" s="30"/>
      <c r="E170" s="30"/>
      <c r="F170" s="30"/>
      <c r="G170" s="30"/>
      <c r="H170" s="30"/>
    </row>
    <row r="171" spans="2:8" x14ac:dyDescent="0.25">
      <c r="B171" s="3"/>
    </row>
    <row r="174" spans="2:8" x14ac:dyDescent="0.25">
      <c r="C174" s="32"/>
      <c r="D174" s="32"/>
      <c r="E174" s="32"/>
      <c r="F174" s="32"/>
      <c r="G174" s="32"/>
      <c r="H174" s="32"/>
    </row>
    <row r="182" spans="2:2" x14ac:dyDescent="0.25">
      <c r="B182" t="s">
        <v>1</v>
      </c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9 C11:H87" xr:uid="{00000000-0002-0000-05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2019-01-17T17:32:21Z</cp:lastPrinted>
  <dcterms:created xsi:type="dcterms:W3CDTF">2018-07-04T15:46:54Z</dcterms:created>
  <dcterms:modified xsi:type="dcterms:W3CDTF">2019-01-23T19:46:39Z</dcterms:modified>
</cp:coreProperties>
</file>